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e:\Users\mgray\Documents\My Web Sites\Incomedia\CCC\2022_Interclub\"/>
    </mc:Choice>
  </mc:AlternateContent>
  <xr:revisionPtr revIDLastSave="0" documentId="13_ncr:1_{195A1DA3-51E2-4DDC-BD0B-4BEF3F33CDBA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P4" i="1"/>
  <c r="P5" i="1"/>
  <c r="P17" i="1" s="1"/>
  <c r="P19" i="1" s="1"/>
  <c r="P6" i="1"/>
  <c r="P7" i="1"/>
  <c r="P9" i="1"/>
  <c r="P8" i="1"/>
  <c r="P12" i="1"/>
  <c r="P10" i="1"/>
  <c r="P11" i="1"/>
  <c r="P13" i="1"/>
  <c r="F17" i="1"/>
  <c r="F5" i="1"/>
  <c r="F14" i="1"/>
  <c r="F13" i="1"/>
  <c r="F18" i="1"/>
  <c r="F12" i="1"/>
  <c r="F11" i="1"/>
  <c r="F10" i="1"/>
  <c r="F8" i="1"/>
  <c r="F7" i="1"/>
  <c r="F6" i="1"/>
  <c r="F4" i="1"/>
  <c r="F19" i="1" l="1"/>
</calcChain>
</file>

<file path=xl/sharedStrings.xml><?xml version="1.0" encoding="utf-8"?>
<sst xmlns="http://schemas.openxmlformats.org/spreadsheetml/2006/main" count="82" uniqueCount="31">
  <si>
    <t>No</t>
  </si>
  <si>
    <t>Name</t>
  </si>
  <si>
    <t>Club</t>
  </si>
  <si>
    <t>Start</t>
  </si>
  <si>
    <t>Finish</t>
  </si>
  <si>
    <t>TIME</t>
  </si>
  <si>
    <t>CCC</t>
  </si>
  <si>
    <t>WW</t>
  </si>
  <si>
    <t>CCC+</t>
  </si>
  <si>
    <t>WW+</t>
  </si>
  <si>
    <t>Counter</t>
  </si>
  <si>
    <t>Non-Counter</t>
  </si>
  <si>
    <t>Andrew Richard</t>
  </si>
  <si>
    <t>Points</t>
  </si>
  <si>
    <t>Lisa Coghill</t>
  </si>
  <si>
    <t>Stuart Anderson</t>
  </si>
  <si>
    <t>Wick Wheelers win by</t>
  </si>
  <si>
    <t>Alun Arnold</t>
  </si>
  <si>
    <t>Interclub - Wick to Thurso</t>
  </si>
  <si>
    <t>Iain Miller</t>
  </si>
  <si>
    <t>Mhairi Ross</t>
  </si>
  <si>
    <t>PETA Donnachie</t>
  </si>
  <si>
    <t>Alistair Miller</t>
  </si>
  <si>
    <t>Ian Nicolson</t>
  </si>
  <si>
    <t>Danny Miller</t>
  </si>
  <si>
    <t>Andrew Macleod</t>
  </si>
  <si>
    <t>DNF</t>
  </si>
  <si>
    <t>Sunday 18 September 2022</t>
  </si>
  <si>
    <t>The 2 fastest from each club are Counters</t>
  </si>
  <si>
    <t>Peta Donnachie</t>
  </si>
  <si>
    <t>Iain Nicolson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</si>
</sst>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left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left" vertical="center"/>
      <protection locked="0" hidden="1"/>
    </xf>
    <xf numFmtId="21" fontId="1" fillId="0" borderId="0" xfId="0" applyNumberFormat="1" applyFont="1" applyAlignment="1" applyProtection="1">
      <alignment horizontal="center" vertical="center"/>
      <protection locked="0" hidden="1"/>
    </xf>
    <xf numFmtId="21" fontId="0" fillId="0" borderId="0" xfId="0" applyNumberFormat="1" applyAlignment="1" applyProtection="1">
      <alignment vertical="center"/>
      <protection locked="0" hidden="1"/>
    </xf>
    <xf numFmtId="0" fontId="1" fillId="0" borderId="0" xfId="0" applyFont="1" applyBorder="1" applyAlignment="1" applyProtection="1">
      <alignment horizontal="left" vertical="center"/>
      <protection locked="0" hidden="1"/>
    </xf>
    <xf numFmtId="21" fontId="1" fillId="0" borderId="0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21" fontId="1" fillId="0" borderId="0" xfId="0" applyNumberFormat="1" applyFont="1" applyBorder="1" applyAlignment="1" applyProtection="1">
      <alignment horizontal="center" vertical="center"/>
      <protection locked="0" hidden="1"/>
    </xf>
    <xf numFmtId="0" fontId="2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locked="0" hidden="1"/>
    </xf>
    <xf numFmtId="21" fontId="1" fillId="2" borderId="2" xfId="0" applyNumberFormat="1" applyFont="1" applyFill="1" applyBorder="1" applyAlignment="1" applyProtection="1">
      <alignment horizontal="center" vertical="center"/>
      <protection locked="0" hidden="1"/>
    </xf>
    <xf numFmtId="0" fontId="2" fillId="2" borderId="2" xfId="0" applyFont="1" applyFill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21" fontId="1" fillId="0" borderId="2" xfId="0" applyNumberFormat="1" applyFont="1" applyBorder="1" applyAlignment="1" applyProtection="1">
      <alignment horizontal="center" vertical="center"/>
      <protection hidden="1"/>
    </xf>
    <xf numFmtId="21" fontId="1" fillId="0" borderId="2" xfId="0" applyNumberFormat="1" applyFont="1" applyBorder="1" applyAlignment="1" applyProtection="1">
      <alignment horizontal="center" vertical="center"/>
      <protection locked="0" hidden="1"/>
    </xf>
    <xf numFmtId="0" fontId="2" fillId="0" borderId="2" xfId="0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left" vertical="center"/>
      <protection hidden="1"/>
    </xf>
    <xf numFmtId="0" fontId="1" fillId="0" borderId="2" xfId="0" applyFont="1" applyFill="1" applyBorder="1" applyAlignment="1" applyProtection="1">
      <alignment vertical="center"/>
      <protection locked="0" hidden="1"/>
    </xf>
    <xf numFmtId="0" fontId="1" fillId="0" borderId="2" xfId="0" applyFont="1" applyFill="1" applyBorder="1" applyAlignment="1" applyProtection="1">
      <alignment horizontal="left" vertical="center"/>
      <protection locked="0" hidden="1"/>
    </xf>
    <xf numFmtId="0" fontId="1" fillId="2" borderId="2" xfId="0" applyFont="1" applyFill="1" applyBorder="1" applyAlignment="1" applyProtection="1">
      <alignment horizontal="center" vertical="center"/>
      <protection locked="0" hidden="1"/>
    </xf>
    <xf numFmtId="21" fontId="1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21" fontId="1" fillId="0" borderId="0" xfId="0" applyNumberFormat="1" applyFont="1" applyBorder="1" applyAlignment="1" applyProtection="1">
      <alignment horizontal="left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21" fontId="1" fillId="0" borderId="0" xfId="0" applyNumberFormat="1" applyFont="1" applyBorder="1" applyAlignment="1" applyProtection="1">
      <alignment horizontal="center" vertical="center"/>
      <protection locked="0" hidden="1"/>
    </xf>
    <xf numFmtId="21" fontId="1" fillId="0" borderId="4" xfId="0" applyNumberFormat="1" applyFont="1" applyBorder="1" applyAlignment="1" applyProtection="1">
      <alignment horizontal="center" vertical="center"/>
      <protection locked="0" hidden="1"/>
    </xf>
  </cellXfs>
  <cellStyles count="1">
    <cellStyle name="Normal" xfId="0" builtinId="0"/>
  </cellStyles>
  <dxfs count="30"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zoomScale="115" zoomScaleNormal="115" workbookViewId="0">
      <selection sqref="A1:H1"/>
    </sheetView>
  </sheetViews>
  <sheetFormatPr defaultColWidth="9.15234375" defaultRowHeight="15.45" x14ac:dyDescent="0.3"/>
  <cols>
    <col min="1" max="1" width="5.23046875" style="3" customWidth="1"/>
    <col min="2" max="2" width="19" style="4" customWidth="1"/>
    <col min="3" max="3" width="8.61328125" style="2" customWidth="1"/>
    <col min="4" max="6" width="9.53515625" style="8" customWidth="1"/>
    <col min="7" max="7" width="4.15234375" style="8" customWidth="1"/>
    <col min="8" max="8" width="9.15234375" style="1" customWidth="1"/>
    <col min="9" max="9" width="8.921875" style="2" customWidth="1"/>
    <col min="10" max="10" width="2.53515625" style="2" customWidth="1"/>
    <col min="11" max="11" width="5" style="2" customWidth="1"/>
    <col min="12" max="12" width="15.69140625" style="2" bestFit="1" customWidth="1"/>
    <col min="13" max="16" width="9.15234375" style="2"/>
    <col min="17" max="17" width="4.15234375" style="2" customWidth="1"/>
    <col min="18" max="16384" width="9.15234375" style="2"/>
  </cols>
  <sheetData>
    <row r="1" spans="1:18" x14ac:dyDescent="0.3">
      <c r="A1" s="38" t="s">
        <v>18</v>
      </c>
      <c r="B1" s="38"/>
      <c r="C1" s="38"/>
      <c r="D1" s="38"/>
      <c r="E1" s="38"/>
      <c r="F1" s="38"/>
      <c r="G1" s="38"/>
      <c r="H1" s="38"/>
      <c r="K1" s="38" t="s">
        <v>18</v>
      </c>
      <c r="L1" s="38"/>
      <c r="M1" s="38"/>
      <c r="N1" s="38"/>
      <c r="O1" s="38"/>
      <c r="P1" s="38"/>
      <c r="Q1" s="38"/>
      <c r="R1" s="38"/>
    </row>
    <row r="2" spans="1:18" ht="15.9" thickBot="1" x14ac:dyDescent="0.35">
      <c r="A2" s="37" t="s">
        <v>27</v>
      </c>
      <c r="B2" s="37"/>
      <c r="C2" s="37"/>
      <c r="D2" s="37"/>
      <c r="E2" s="37"/>
      <c r="F2" s="37"/>
      <c r="G2" s="37"/>
      <c r="H2" s="37"/>
      <c r="K2" s="37" t="s">
        <v>27</v>
      </c>
      <c r="L2" s="37"/>
      <c r="M2" s="37"/>
      <c r="N2" s="37"/>
      <c r="O2" s="37"/>
      <c r="P2" s="37"/>
      <c r="Q2" s="37"/>
      <c r="R2" s="37"/>
    </row>
    <row r="3" spans="1:18" ht="15.9" thickBot="1" x14ac:dyDescent="0.35">
      <c r="A3" s="21" t="s">
        <v>0</v>
      </c>
      <c r="B3" s="21" t="s">
        <v>1</v>
      </c>
      <c r="C3" s="21" t="s">
        <v>2</v>
      </c>
      <c r="D3" s="22" t="s">
        <v>3</v>
      </c>
      <c r="E3" s="22" t="s">
        <v>4</v>
      </c>
      <c r="F3" s="22" t="s">
        <v>5</v>
      </c>
      <c r="G3" s="22"/>
      <c r="H3" s="23" t="s">
        <v>13</v>
      </c>
      <c r="K3" s="33" t="s">
        <v>0</v>
      </c>
      <c r="L3" s="33" t="s">
        <v>1</v>
      </c>
      <c r="M3" s="33" t="s">
        <v>2</v>
      </c>
      <c r="N3" s="22" t="s">
        <v>3</v>
      </c>
      <c r="O3" s="22" t="s">
        <v>4</v>
      </c>
      <c r="P3" s="22" t="s">
        <v>5</v>
      </c>
      <c r="Q3" s="22"/>
      <c r="R3" s="23" t="s">
        <v>13</v>
      </c>
    </row>
    <row r="4" spans="1:18" ht="15.9" thickBot="1" x14ac:dyDescent="0.35">
      <c r="A4" s="24">
        <v>1</v>
      </c>
      <c r="B4" s="31" t="s">
        <v>29</v>
      </c>
      <c r="C4" s="19" t="s">
        <v>7</v>
      </c>
      <c r="D4" s="26">
        <v>6.9444444444444447E-4</v>
      </c>
      <c r="E4" s="27">
        <v>5.4942129629629632E-2</v>
      </c>
      <c r="F4" s="34">
        <f t="shared" ref="F4:F14" si="0">E4-D4</f>
        <v>5.424768518518519E-2</v>
      </c>
      <c r="G4" s="26"/>
      <c r="H4" s="28"/>
      <c r="K4" s="24">
        <v>11</v>
      </c>
      <c r="L4" s="31" t="s">
        <v>15</v>
      </c>
      <c r="M4" s="19" t="s">
        <v>9</v>
      </c>
      <c r="N4" s="26">
        <v>7.63888888888888E-3</v>
      </c>
      <c r="O4" s="27">
        <v>3.8796296296296294E-2</v>
      </c>
      <c r="P4" s="34">
        <f t="shared" ref="P4:P13" si="1">O4-N4</f>
        <v>3.1157407407407415E-2</v>
      </c>
      <c r="Q4" s="26"/>
      <c r="R4" s="28"/>
    </row>
    <row r="5" spans="1:18" ht="15.9" thickBot="1" x14ac:dyDescent="0.35">
      <c r="A5" s="24">
        <v>2</v>
      </c>
      <c r="B5" s="31" t="s">
        <v>20</v>
      </c>
      <c r="C5" s="19" t="s">
        <v>7</v>
      </c>
      <c r="D5" s="26">
        <v>1.38888888888889E-3</v>
      </c>
      <c r="E5" s="27">
        <v>4.8043981481481479E-2</v>
      </c>
      <c r="F5" s="34">
        <f t="shared" si="0"/>
        <v>4.6655092592592588E-2</v>
      </c>
      <c r="G5" s="26"/>
      <c r="H5" s="28"/>
      <c r="K5" s="24">
        <v>10</v>
      </c>
      <c r="L5" s="31" t="s">
        <v>25</v>
      </c>
      <c r="M5" s="20" t="s">
        <v>8</v>
      </c>
      <c r="N5" s="26">
        <v>6.9444444444444397E-3</v>
      </c>
      <c r="O5" s="27">
        <v>3.9224537037037037E-2</v>
      </c>
      <c r="P5" s="34">
        <f t="shared" si="1"/>
        <v>3.2280092592592596E-2</v>
      </c>
      <c r="Q5" s="26"/>
      <c r="R5" s="28"/>
    </row>
    <row r="6" spans="1:18" ht="15.9" thickBot="1" x14ac:dyDescent="0.35">
      <c r="A6" s="24">
        <v>3</v>
      </c>
      <c r="B6" s="31" t="s">
        <v>19</v>
      </c>
      <c r="C6" s="25" t="s">
        <v>8</v>
      </c>
      <c r="D6" s="26">
        <v>2.0833333333333298E-3</v>
      </c>
      <c r="E6" s="27">
        <v>4.1631944444444451E-2</v>
      </c>
      <c r="F6" s="34">
        <f t="shared" si="0"/>
        <v>3.9548611111111118E-2</v>
      </c>
      <c r="G6" s="26"/>
      <c r="H6" s="28"/>
      <c r="K6" s="24">
        <v>9</v>
      </c>
      <c r="L6" s="31" t="s">
        <v>24</v>
      </c>
      <c r="M6" s="19" t="s">
        <v>9</v>
      </c>
      <c r="N6" s="26">
        <v>6.2500000000000003E-3</v>
      </c>
      <c r="O6" s="27">
        <v>3.9479166666666669E-2</v>
      </c>
      <c r="P6" s="34">
        <f t="shared" si="1"/>
        <v>3.3229166666666671E-2</v>
      </c>
      <c r="Q6" s="26"/>
      <c r="R6" s="28"/>
    </row>
    <row r="7" spans="1:18" ht="15.9" thickBot="1" x14ac:dyDescent="0.35">
      <c r="A7" s="24">
        <v>4</v>
      </c>
      <c r="B7" s="31" t="s">
        <v>14</v>
      </c>
      <c r="C7" s="19" t="s">
        <v>7</v>
      </c>
      <c r="D7" s="26">
        <v>2.7777777777777701E-3</v>
      </c>
      <c r="E7" s="27">
        <v>5.4085648148148147E-2</v>
      </c>
      <c r="F7" s="34">
        <f t="shared" si="0"/>
        <v>5.1307870370370379E-2</v>
      </c>
      <c r="G7" s="26"/>
      <c r="H7" s="28"/>
      <c r="K7" s="24">
        <v>8</v>
      </c>
      <c r="L7" s="31" t="s">
        <v>23</v>
      </c>
      <c r="M7" s="19" t="s">
        <v>7</v>
      </c>
      <c r="N7" s="26">
        <v>5.5555555555555497E-3</v>
      </c>
      <c r="O7" s="27">
        <v>3.9560185185185184E-2</v>
      </c>
      <c r="P7" s="34">
        <f t="shared" si="1"/>
        <v>3.4004629629629635E-2</v>
      </c>
      <c r="Q7" s="26"/>
      <c r="R7" s="28"/>
    </row>
    <row r="8" spans="1:18" ht="15.9" thickBot="1" x14ac:dyDescent="0.35">
      <c r="A8" s="24">
        <v>5</v>
      </c>
      <c r="B8" s="31" t="s">
        <v>17</v>
      </c>
      <c r="C8" s="19" t="s">
        <v>7</v>
      </c>
      <c r="D8" s="26">
        <v>3.4722222222222199E-3</v>
      </c>
      <c r="E8" s="27">
        <v>3.8738425925925926E-2</v>
      </c>
      <c r="F8" s="34">
        <f t="shared" si="0"/>
        <v>3.5266203703703709E-2</v>
      </c>
      <c r="G8" s="26"/>
      <c r="H8" s="28"/>
      <c r="K8" s="24">
        <v>5</v>
      </c>
      <c r="L8" s="31" t="s">
        <v>17</v>
      </c>
      <c r="M8" s="19" t="s">
        <v>7</v>
      </c>
      <c r="N8" s="26">
        <v>3.4722222222222199E-3</v>
      </c>
      <c r="O8" s="27">
        <v>3.8738425925925926E-2</v>
      </c>
      <c r="P8" s="34">
        <f t="shared" si="1"/>
        <v>3.5266203703703709E-2</v>
      </c>
      <c r="Q8" s="26"/>
      <c r="R8" s="28"/>
    </row>
    <row r="9" spans="1:18" ht="15.9" thickBot="1" x14ac:dyDescent="0.35">
      <c r="A9" s="24">
        <v>6</v>
      </c>
      <c r="B9" s="31" t="s">
        <v>22</v>
      </c>
      <c r="C9" s="20" t="s">
        <v>6</v>
      </c>
      <c r="D9" s="26">
        <v>4.1666666666666597E-3</v>
      </c>
      <c r="E9" s="27" t="s">
        <v>26</v>
      </c>
      <c r="F9" s="34" t="s">
        <v>26</v>
      </c>
      <c r="G9" s="26"/>
      <c r="H9" s="28"/>
      <c r="K9" s="24">
        <v>7</v>
      </c>
      <c r="L9" s="31" t="s">
        <v>12</v>
      </c>
      <c r="M9" s="19" t="s">
        <v>7</v>
      </c>
      <c r="N9" s="26">
        <v>4.8611111111111103E-3</v>
      </c>
      <c r="O9" s="27">
        <v>4.3368055555555556E-2</v>
      </c>
      <c r="P9" s="34">
        <f t="shared" si="1"/>
        <v>3.8506944444444448E-2</v>
      </c>
      <c r="Q9" s="26"/>
      <c r="R9" s="28"/>
    </row>
    <row r="10" spans="1:18" ht="15.9" thickBot="1" x14ac:dyDescent="0.35">
      <c r="A10" s="24">
        <v>7</v>
      </c>
      <c r="B10" s="31" t="s">
        <v>12</v>
      </c>
      <c r="C10" s="19" t="s">
        <v>7</v>
      </c>
      <c r="D10" s="26">
        <v>4.8611111111111103E-3</v>
      </c>
      <c r="E10" s="27">
        <v>4.3368055555555556E-2</v>
      </c>
      <c r="F10" s="34">
        <f t="shared" si="0"/>
        <v>3.8506944444444448E-2</v>
      </c>
      <c r="G10" s="26"/>
      <c r="H10" s="28"/>
      <c r="K10" s="24">
        <v>3</v>
      </c>
      <c r="L10" s="31" t="s">
        <v>19</v>
      </c>
      <c r="M10" s="20" t="s">
        <v>8</v>
      </c>
      <c r="N10" s="26">
        <v>2.0833333333333298E-3</v>
      </c>
      <c r="O10" s="27">
        <v>4.1631944444444451E-2</v>
      </c>
      <c r="P10" s="34">
        <f t="shared" si="1"/>
        <v>3.9548611111111118E-2</v>
      </c>
      <c r="Q10" s="26"/>
      <c r="R10" s="28"/>
    </row>
    <row r="11" spans="1:18" ht="15.9" thickBot="1" x14ac:dyDescent="0.35">
      <c r="A11" s="24">
        <v>8</v>
      </c>
      <c r="B11" s="31" t="s">
        <v>30</v>
      </c>
      <c r="C11" s="19" t="s">
        <v>7</v>
      </c>
      <c r="D11" s="26">
        <v>5.5555555555555497E-3</v>
      </c>
      <c r="E11" s="27">
        <v>3.9560185185185184E-2</v>
      </c>
      <c r="F11" s="34">
        <f t="shared" si="0"/>
        <v>3.4004629629629635E-2</v>
      </c>
      <c r="G11" s="26"/>
      <c r="H11" s="28"/>
      <c r="K11" s="24">
        <v>2</v>
      </c>
      <c r="L11" s="31" t="s">
        <v>20</v>
      </c>
      <c r="M11" s="19" t="s">
        <v>7</v>
      </c>
      <c r="N11" s="26">
        <v>1.38888888888889E-3</v>
      </c>
      <c r="O11" s="27">
        <v>4.8043981481481479E-2</v>
      </c>
      <c r="P11" s="34">
        <f t="shared" si="1"/>
        <v>4.6655092592592588E-2</v>
      </c>
      <c r="Q11" s="26"/>
      <c r="R11" s="28"/>
    </row>
    <row r="12" spans="1:18" ht="15.9" thickBot="1" x14ac:dyDescent="0.35">
      <c r="A12" s="24">
        <v>9</v>
      </c>
      <c r="B12" s="31" t="s">
        <v>24</v>
      </c>
      <c r="C12" s="19" t="s">
        <v>9</v>
      </c>
      <c r="D12" s="26">
        <v>6.2500000000000003E-3</v>
      </c>
      <c r="E12" s="27">
        <v>3.9479166666666669E-2</v>
      </c>
      <c r="F12" s="34">
        <f t="shared" si="0"/>
        <v>3.3229166666666671E-2</v>
      </c>
      <c r="G12" s="26"/>
      <c r="H12" s="28"/>
      <c r="K12" s="24">
        <v>4</v>
      </c>
      <c r="L12" s="31" t="s">
        <v>14</v>
      </c>
      <c r="M12" s="19" t="s">
        <v>7</v>
      </c>
      <c r="N12" s="26">
        <v>2.7777777777777701E-3</v>
      </c>
      <c r="O12" s="27">
        <v>5.4085648148148147E-2</v>
      </c>
      <c r="P12" s="34">
        <f t="shared" si="1"/>
        <v>5.1307870370370379E-2</v>
      </c>
      <c r="Q12" s="26"/>
      <c r="R12" s="28"/>
    </row>
    <row r="13" spans="1:18" ht="15.9" thickBot="1" x14ac:dyDescent="0.35">
      <c r="A13" s="24">
        <v>10</v>
      </c>
      <c r="B13" s="31" t="s">
        <v>25</v>
      </c>
      <c r="C13" s="25" t="s">
        <v>8</v>
      </c>
      <c r="D13" s="26">
        <v>6.9444444444444397E-3</v>
      </c>
      <c r="E13" s="27">
        <v>3.9224537037037037E-2</v>
      </c>
      <c r="F13" s="34">
        <f t="shared" si="0"/>
        <v>3.2280092592592596E-2</v>
      </c>
      <c r="G13" s="26"/>
      <c r="H13" s="28"/>
      <c r="K13" s="24">
        <v>1</v>
      </c>
      <c r="L13" s="31" t="s">
        <v>21</v>
      </c>
      <c r="M13" s="19" t="s">
        <v>7</v>
      </c>
      <c r="N13" s="26">
        <v>6.9444444444444447E-4</v>
      </c>
      <c r="O13" s="27">
        <v>5.4942129629629632E-2</v>
      </c>
      <c r="P13" s="34">
        <f t="shared" si="1"/>
        <v>5.424768518518519E-2</v>
      </c>
      <c r="Q13" s="26"/>
      <c r="R13" s="28"/>
    </row>
    <row r="14" spans="1:18" ht="15.9" thickBot="1" x14ac:dyDescent="0.35">
      <c r="A14" s="24">
        <v>11</v>
      </c>
      <c r="B14" s="31" t="s">
        <v>15</v>
      </c>
      <c r="C14" s="19" t="s">
        <v>9</v>
      </c>
      <c r="D14" s="26">
        <v>7.63888888888888E-3</v>
      </c>
      <c r="E14" s="27">
        <v>3.8796296296296294E-2</v>
      </c>
      <c r="F14" s="34">
        <f t="shared" si="0"/>
        <v>3.1157407407407415E-2</v>
      </c>
      <c r="G14" s="26"/>
      <c r="H14" s="28"/>
      <c r="K14" s="24">
        <v>6</v>
      </c>
      <c r="L14" s="31" t="s">
        <v>22</v>
      </c>
      <c r="M14" s="20" t="s">
        <v>6</v>
      </c>
      <c r="N14" s="26">
        <v>4.1666666666666597E-3</v>
      </c>
      <c r="O14" s="27" t="s">
        <v>26</v>
      </c>
      <c r="P14" s="34" t="s">
        <v>26</v>
      </c>
      <c r="Q14" s="26"/>
      <c r="R14" s="28"/>
    </row>
    <row r="15" spans="1:18" ht="15.9" thickBot="1" x14ac:dyDescent="0.35">
      <c r="A15" s="24">
        <v>12</v>
      </c>
      <c r="B15" s="32"/>
      <c r="C15" s="25"/>
      <c r="D15" s="26"/>
      <c r="E15" s="27"/>
      <c r="F15" s="26"/>
      <c r="G15" s="26"/>
      <c r="H15" s="28"/>
      <c r="K15" s="24">
        <v>12</v>
      </c>
      <c r="L15" s="32"/>
      <c r="M15" s="25"/>
      <c r="N15" s="26"/>
      <c r="O15" s="27"/>
      <c r="P15" s="26"/>
      <c r="Q15" s="26"/>
      <c r="R15" s="28"/>
    </row>
    <row r="16" spans="1:18" ht="15.9" thickBot="1" x14ac:dyDescent="0.35">
      <c r="A16" s="11"/>
      <c r="B16" s="9"/>
      <c r="C16" s="12"/>
      <c r="D16" s="10"/>
      <c r="E16" s="13"/>
      <c r="F16" s="10"/>
      <c r="G16" s="10"/>
      <c r="H16" s="14"/>
      <c r="K16" s="11"/>
      <c r="L16" s="9"/>
      <c r="M16" s="12"/>
      <c r="N16" s="10"/>
      <c r="O16" s="13"/>
      <c r="P16" s="10"/>
      <c r="Q16" s="10"/>
      <c r="R16" s="14"/>
    </row>
    <row r="17" spans="1:18" ht="15.9" thickBot="1" x14ac:dyDescent="0.35">
      <c r="A17" s="5"/>
      <c r="B17" s="6"/>
      <c r="C17" s="5"/>
      <c r="D17" s="7"/>
      <c r="E17" s="20" t="s">
        <v>6</v>
      </c>
      <c r="F17" s="26">
        <f>SUMIF(C4:C15,"CCC+",F4:F15)</f>
        <v>7.1828703703703714E-2</v>
      </c>
      <c r="G17" s="10"/>
      <c r="H17" s="35"/>
      <c r="K17" s="5"/>
      <c r="L17" s="6"/>
      <c r="M17" s="5"/>
      <c r="N17" s="7"/>
      <c r="O17" s="20" t="s">
        <v>6</v>
      </c>
      <c r="P17" s="26">
        <f>SUMIF(M4:M15,"CCC+",P4:P15)</f>
        <v>7.1828703703703714E-2</v>
      </c>
      <c r="Q17" s="10"/>
      <c r="R17" s="35"/>
    </row>
    <row r="18" spans="1:18" ht="15.9" thickBot="1" x14ac:dyDescent="0.35">
      <c r="A18" s="5"/>
      <c r="B18" s="6"/>
      <c r="C18" s="5"/>
      <c r="D18" s="7"/>
      <c r="E18" s="29" t="s">
        <v>7</v>
      </c>
      <c r="F18" s="26">
        <f>SUMIF(C4:C15,"WW+",F4:F15)</f>
        <v>6.4386574074074082E-2</v>
      </c>
      <c r="G18" s="10"/>
      <c r="H18" s="35"/>
      <c r="K18" s="5"/>
      <c r="L18" s="6"/>
      <c r="M18" s="5"/>
      <c r="N18" s="7"/>
      <c r="O18" s="29" t="s">
        <v>7</v>
      </c>
      <c r="P18" s="26">
        <f>SUMIF(M4:M15,"WW+",P4:P15)</f>
        <v>6.4386574074074082E-2</v>
      </c>
      <c r="Q18" s="10"/>
      <c r="R18" s="35"/>
    </row>
    <row r="19" spans="1:18" ht="15.9" thickBot="1" x14ac:dyDescent="0.35">
      <c r="A19" s="5"/>
      <c r="B19" s="9"/>
      <c r="C19" s="39" t="s">
        <v>16</v>
      </c>
      <c r="D19" s="39"/>
      <c r="E19" s="40"/>
      <c r="F19" s="26">
        <f>F17-F18</f>
        <v>7.4421296296296319E-3</v>
      </c>
      <c r="G19" s="36"/>
      <c r="H19" s="35"/>
      <c r="J19" s="15"/>
      <c r="K19" s="5"/>
      <c r="L19" s="9"/>
      <c r="M19" s="39" t="s">
        <v>16</v>
      </c>
      <c r="N19" s="39"/>
      <c r="O19" s="40"/>
      <c r="P19" s="26">
        <f>P17-P18</f>
        <v>7.4421296296296319E-3</v>
      </c>
      <c r="R19" s="35"/>
    </row>
    <row r="20" spans="1:18" ht="15.9" thickBot="1" x14ac:dyDescent="0.35">
      <c r="H20" s="35"/>
      <c r="J20" s="16"/>
      <c r="R20" s="15"/>
    </row>
    <row r="21" spans="1:18" ht="15.9" thickBot="1" x14ac:dyDescent="0.35">
      <c r="C21" s="20" t="s">
        <v>6</v>
      </c>
      <c r="D21" s="30" t="s">
        <v>11</v>
      </c>
    </row>
    <row r="22" spans="1:18" ht="15.9" thickBot="1" x14ac:dyDescent="0.35">
      <c r="C22" s="25" t="s">
        <v>8</v>
      </c>
      <c r="D22" s="30" t="s">
        <v>10</v>
      </c>
      <c r="E22" s="18" t="s">
        <v>28</v>
      </c>
    </row>
    <row r="23" spans="1:18" ht="15.9" thickBot="1" x14ac:dyDescent="0.35">
      <c r="C23" s="19" t="s">
        <v>7</v>
      </c>
      <c r="D23" s="30" t="s">
        <v>11</v>
      </c>
    </row>
    <row r="24" spans="1:18" ht="15.9" thickBot="1" x14ac:dyDescent="0.35">
      <c r="C24" s="19" t="s">
        <v>9</v>
      </c>
      <c r="D24" s="30" t="s">
        <v>10</v>
      </c>
      <c r="E24" s="18" t="s">
        <v>28</v>
      </c>
      <c r="I24" s="16"/>
      <c r="J24" s="17"/>
    </row>
    <row r="25" spans="1:18" x14ac:dyDescent="0.3">
      <c r="I25" s="16"/>
      <c r="J25" s="17"/>
    </row>
    <row r="26" spans="1:18" x14ac:dyDescent="0.3">
      <c r="I26" s="17"/>
      <c r="J26" s="17"/>
    </row>
  </sheetData>
  <sortState xmlns:xlrd2="http://schemas.microsoft.com/office/spreadsheetml/2017/richdata2" ref="K4:R14">
    <sortCondition ref="P4:P14"/>
  </sortState>
  <mergeCells count="6">
    <mergeCell ref="A2:H2"/>
    <mergeCell ref="A1:H1"/>
    <mergeCell ref="K1:R1"/>
    <mergeCell ref="K2:R2"/>
    <mergeCell ref="C19:E19"/>
    <mergeCell ref="M19:O19"/>
  </mergeCells>
  <conditionalFormatting sqref="E18 C21:C22 C24 J20 I24:I25 C16">
    <cfRule type="containsText" dxfId="29" priority="399" operator="containsText" text="CCC">
      <formula>NOT(ISERROR(SEARCH("CCC",C16)))</formula>
    </cfRule>
  </conditionalFormatting>
  <conditionalFormatting sqref="E18 C21:C22 C24 J20 I24:I25 C16">
    <cfRule type="containsText" dxfId="28" priority="398" operator="containsText" text="WW">
      <formula>NOT(ISERROR(SEARCH("WW",C16)))</formula>
    </cfRule>
  </conditionalFormatting>
  <conditionalFormatting sqref="C23">
    <cfRule type="containsText" dxfId="27" priority="150" operator="containsText" text="CCC">
      <formula>NOT(ISERROR(SEARCH("CCC",C23)))</formula>
    </cfRule>
  </conditionalFormatting>
  <conditionalFormatting sqref="C23">
    <cfRule type="containsText" dxfId="26" priority="149" operator="containsText" text="WW">
      <formula>NOT(ISERROR(SEARCH("WW",C23)))</formula>
    </cfRule>
  </conditionalFormatting>
  <conditionalFormatting sqref="C15">
    <cfRule type="containsText" dxfId="25" priority="36" operator="containsText" text="CCC">
      <formula>NOT(ISERROR(SEARCH("CCC",C15)))</formula>
    </cfRule>
  </conditionalFormatting>
  <conditionalFormatting sqref="C15">
    <cfRule type="containsText" dxfId="24" priority="35" operator="containsText" text="WW">
      <formula>NOT(ISERROR(SEARCH("WW",C15)))</formula>
    </cfRule>
  </conditionalFormatting>
  <conditionalFormatting sqref="C9">
    <cfRule type="containsText" dxfId="23" priority="26" operator="containsText" text="CCC">
      <formula>NOT(ISERROR(SEARCH("CCC",C9)))</formula>
    </cfRule>
  </conditionalFormatting>
  <conditionalFormatting sqref="C9">
    <cfRule type="containsText" dxfId="22" priority="25" operator="containsText" text="WW">
      <formula>NOT(ISERROR(SEARCH("WW",C9)))</formula>
    </cfRule>
  </conditionalFormatting>
  <conditionalFormatting sqref="C6">
    <cfRule type="containsText" dxfId="21" priority="22" operator="containsText" text="CCC">
      <formula>NOT(ISERROR(SEARCH("CCC",C6)))</formula>
    </cfRule>
  </conditionalFormatting>
  <conditionalFormatting sqref="C6">
    <cfRule type="containsText" dxfId="20" priority="21" operator="containsText" text="WW">
      <formula>NOT(ISERROR(SEARCH("WW",C6)))</formula>
    </cfRule>
  </conditionalFormatting>
  <conditionalFormatting sqref="C13">
    <cfRule type="containsText" dxfId="19" priority="20" operator="containsText" text="CCC">
      <formula>NOT(ISERROR(SEARCH("CCC",C13)))</formula>
    </cfRule>
  </conditionalFormatting>
  <conditionalFormatting sqref="C13">
    <cfRule type="containsText" dxfId="18" priority="19" operator="containsText" text="WW">
      <formula>NOT(ISERROR(SEARCH("WW",C13)))</formula>
    </cfRule>
  </conditionalFormatting>
  <conditionalFormatting sqref="C14">
    <cfRule type="containsText" dxfId="17" priority="18" operator="containsText" text="CCC">
      <formula>NOT(ISERROR(SEARCH("CCC",C14)))</formula>
    </cfRule>
  </conditionalFormatting>
  <conditionalFormatting sqref="C14">
    <cfRule type="containsText" dxfId="16" priority="17" operator="containsText" text="WW">
      <formula>NOT(ISERROR(SEARCH("WW",C14)))</formula>
    </cfRule>
  </conditionalFormatting>
  <conditionalFormatting sqref="C12">
    <cfRule type="containsText" dxfId="15" priority="16" operator="containsText" text="CCC">
      <formula>NOT(ISERROR(SEARCH("CCC",C12)))</formula>
    </cfRule>
  </conditionalFormatting>
  <conditionalFormatting sqref="C12">
    <cfRule type="containsText" dxfId="14" priority="15" operator="containsText" text="WW">
      <formula>NOT(ISERROR(SEARCH("WW",C12)))</formula>
    </cfRule>
  </conditionalFormatting>
  <conditionalFormatting sqref="O18 M16">
    <cfRule type="containsText" dxfId="13" priority="14" operator="containsText" text="CCC">
      <formula>NOT(ISERROR(SEARCH("CCC",M16)))</formula>
    </cfRule>
  </conditionalFormatting>
  <conditionalFormatting sqref="O18 M16">
    <cfRule type="containsText" dxfId="12" priority="13" operator="containsText" text="WW">
      <formula>NOT(ISERROR(SEARCH("WW",M16)))</formula>
    </cfRule>
  </conditionalFormatting>
  <conditionalFormatting sqref="M15">
    <cfRule type="containsText" dxfId="11" priority="12" operator="containsText" text="CCC">
      <formula>NOT(ISERROR(SEARCH("CCC",M15)))</formula>
    </cfRule>
  </conditionalFormatting>
  <conditionalFormatting sqref="M15">
    <cfRule type="containsText" dxfId="10" priority="11" operator="containsText" text="WW">
      <formula>NOT(ISERROR(SEARCH("WW",M15)))</formula>
    </cfRule>
  </conditionalFormatting>
  <conditionalFormatting sqref="M9">
    <cfRule type="containsText" dxfId="9" priority="10" operator="containsText" text="CCC">
      <formula>NOT(ISERROR(SEARCH("CCC",M9)))</formula>
    </cfRule>
  </conditionalFormatting>
  <conditionalFormatting sqref="M9">
    <cfRule type="containsText" dxfId="8" priority="9" operator="containsText" text="WW">
      <formula>NOT(ISERROR(SEARCH("WW",M9)))</formula>
    </cfRule>
  </conditionalFormatting>
  <conditionalFormatting sqref="M6">
    <cfRule type="containsText" dxfId="7" priority="8" operator="containsText" text="CCC">
      <formula>NOT(ISERROR(SEARCH("CCC",M6)))</formula>
    </cfRule>
  </conditionalFormatting>
  <conditionalFormatting sqref="M6">
    <cfRule type="containsText" dxfId="6" priority="7" operator="containsText" text="WW">
      <formula>NOT(ISERROR(SEARCH("WW",M6)))</formula>
    </cfRule>
  </conditionalFormatting>
  <conditionalFormatting sqref="M13">
    <cfRule type="containsText" dxfId="5" priority="6" operator="containsText" text="CCC">
      <formula>NOT(ISERROR(SEARCH("CCC",M13)))</formula>
    </cfRule>
  </conditionalFormatting>
  <conditionalFormatting sqref="M13">
    <cfRule type="containsText" dxfId="4" priority="5" operator="containsText" text="WW">
      <formula>NOT(ISERROR(SEARCH("WW",M13)))</formula>
    </cfRule>
  </conditionalFormatting>
  <conditionalFormatting sqref="M14">
    <cfRule type="containsText" dxfId="3" priority="4" operator="containsText" text="CCC">
      <formula>NOT(ISERROR(SEARCH("CCC",M14)))</formula>
    </cfRule>
  </conditionalFormatting>
  <conditionalFormatting sqref="M14">
    <cfRule type="containsText" dxfId="2" priority="3" operator="containsText" text="WW">
      <formula>NOT(ISERROR(SEARCH("WW",M14)))</formula>
    </cfRule>
  </conditionalFormatting>
  <conditionalFormatting sqref="M12">
    <cfRule type="containsText" dxfId="1" priority="2" operator="containsText" text="CCC">
      <formula>NOT(ISERROR(SEARCH("CCC",M12)))</formula>
    </cfRule>
  </conditionalFormatting>
  <conditionalFormatting sqref="M12">
    <cfRule type="containsText" dxfId="0" priority="1" operator="containsText" text="WW">
      <formula>NOT(ISERROR(SEARCH("WW",M12)))</formula>
    </cfRule>
  </conditionalFormatting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Babcock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Malcolm Gray</dc:creator>
  <cp:lastModifiedBy>Malcolm Gray</cp:lastModifiedBy>
  <cp:lastPrinted>2022-09-18T12:07:35Z</cp:lastPrinted>
  <dcterms:created xsi:type="dcterms:W3CDTF">2012-07-17T10:47:58Z</dcterms:created>
  <dcterms:modified xsi:type="dcterms:W3CDTF">2022-09-18T12:11:42Z</dcterms:modified>
</cp:coreProperties>
</file>